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<sst xmlns="http://schemas.openxmlformats.org/spreadsheetml/2006/main" count="111" uniqueCount="85">
  <si>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>Dział</t>
  </si>
  <si>
    <t>Rozdział</t>
  </si>
  <si>
    <t>Paragraf</t>
  </si>
  <si>
    <t>010</t>
  </si>
  <si>
    <t>Rolnictwo i łowiectwo</t>
  </si>
  <si>
    <t>143 538,32</t>
  </si>
  <si>
    <t>01095</t>
  </si>
  <si>
    <t>Pozostała działalność</t>
  </si>
  <si>
    <t>4210</t>
  </si>
  <si>
    <t>Zakup materiałów i wyposażenia</t>
  </si>
  <si>
    <t>893,48</t>
  </si>
  <si>
    <t>4300</t>
  </si>
  <si>
    <t>Zakup usług pozostałych</t>
  </si>
  <si>
    <t>1 921,00</t>
  </si>
  <si>
    <t>4430</t>
  </si>
  <si>
    <t>Różne opłaty i składki</t>
  </si>
  <si>
    <t>140 723,84</t>
  </si>
  <si>
    <t>750</t>
  </si>
  <si>
    <t>Administracja publiczna</t>
  </si>
  <si>
    <t>50 508,00</t>
  </si>
  <si>
    <t>75011</t>
  </si>
  <si>
    <t>Urzędy wojewódzkie</t>
  </si>
  <si>
    <t>40 098,00</t>
  </si>
  <si>
    <t>4010</t>
  </si>
  <si>
    <t>Wynagrodzenia osobowe pracowników</t>
  </si>
  <si>
    <t>31 100,00</t>
  </si>
  <si>
    <t>4040</t>
  </si>
  <si>
    <t>Dodatkowe wynagrodzenie roczne</t>
  </si>
  <si>
    <t>2 600,00</t>
  </si>
  <si>
    <t>4110</t>
  </si>
  <si>
    <t>Składki na ubezpieczenia społeczne</t>
  </si>
  <si>
    <t>5 570,00</t>
  </si>
  <si>
    <t>4120</t>
  </si>
  <si>
    <t>Składki na Fundusz Pracy</t>
  </si>
  <si>
    <t>828,00</t>
  </si>
  <si>
    <t>75056</t>
  </si>
  <si>
    <t>Spis powszechny i inne</t>
  </si>
  <si>
    <t>10 410,00</t>
  </si>
  <si>
    <t>3020</t>
  </si>
  <si>
    <t>Wydatki osobowe niezaliczone do wynagrodzeń</t>
  </si>
  <si>
    <t>6 405,78</t>
  </si>
  <si>
    <t>1 234,47</t>
  </si>
  <si>
    <t>200,29</t>
  </si>
  <si>
    <t>4170</t>
  </si>
  <si>
    <t>Wynagrodzenia bezosobowe</t>
  </si>
  <si>
    <t>1 769,46</t>
  </si>
  <si>
    <t>100,00</t>
  </si>
  <si>
    <t>4410</t>
  </si>
  <si>
    <t>Podróże służbowe krajowe</t>
  </si>
  <si>
    <t>700,00</t>
  </si>
  <si>
    <t>751</t>
  </si>
  <si>
    <t>Urzędy naczelnych organów władzy państwowej, kontroli i ochrony prawa oraz sądownictwa</t>
  </si>
  <si>
    <t>962,00</t>
  </si>
  <si>
    <t>75101</t>
  </si>
  <si>
    <t>Urzędy naczelnych organów władzy państwowej, kontroli i ochrony prawa</t>
  </si>
  <si>
    <t>754</t>
  </si>
  <si>
    <t>Bezpieczeństwo publiczne i ochrona przeciwpożarowa</t>
  </si>
  <si>
    <t>200,00</t>
  </si>
  <si>
    <t>75414</t>
  </si>
  <si>
    <t>Obrona cywilna</t>
  </si>
  <si>
    <t>852</t>
  </si>
  <si>
    <t>Pomoc społeczna</t>
  </si>
  <si>
    <t>1 623 600,00</t>
  </si>
  <si>
    <t>85212</t>
  </si>
  <si>
    <t>Świadczenia rodzinne, świadczenia z funduszu alimentacyjneego oraz składki na ubezpieczenia emerytalne i rentowe z ubezpieczenia społecznego</t>
  </si>
  <si>
    <t>1 621 000,00</t>
  </si>
  <si>
    <t>3110</t>
  </si>
  <si>
    <t>Świadczenia społeczne</t>
  </si>
  <si>
    <t>1 559 270,00</t>
  </si>
  <si>
    <t>37 320,00</t>
  </si>
  <si>
    <t>3 000,00</t>
  </si>
  <si>
    <t>19 680,00</t>
  </si>
  <si>
    <t>1 730,00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</si>
  <si>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</si>
  <si>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</si>
  <si>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</si>
  <si>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</si>
  <si>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</si>
  <si>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Plan</t>
  </si>
  <si>
    <t>Wykonanie</t>
  </si>
  <si>
    <t xml:space="preserve">% </t>
  </si>
  <si>
    <t>Nazwa</t>
  </si>
  <si>
    <t>Wykonanie zadań zleconych - WYDATKI    za I półrocze 2011r.</t>
  </si>
  <si>
    <t>1921,00</t>
  </si>
  <si>
    <t>140723,84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</si>
</sst>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i/>
      <sz val="14"/>
      <color indexed="8"/>
      <name val="Arial"/>
      <family val="2"/>
    </font>
    <font>
      <i/>
      <sz val="10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10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10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1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0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1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0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13" xfId="0" applyNumberFormat="1" applyFont="1" applyFill="1" applyBorder="1" applyAlignment="1" applyProtection="1">
      <alignment horizontal="left"/>
      <protection locked="0"/>
    </xf>
    <xf numFmtId="1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0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1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0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10" fontId="5" fillId="35" borderId="13" xfId="0" applyNumberFormat="1" applyFont="1" applyFill="1" applyBorder="1" applyAlignment="1" applyProtection="1">
      <alignment horizontal="left" vertical="center" wrapText="1"/>
      <protection locked="0"/>
    </xf>
    <xf numFmtId="10" fontId="5" fillId="35" borderId="13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0" fontId="8" fillId="0" borderId="0" xfId="0" applyNumberFormat="1" applyFont="1" applyFill="1" applyBorder="1" applyAlignment="1" applyProtection="1">
      <alignment horizontal="right" wrapText="1"/>
      <protection locked="0"/>
    </xf>
    <xf numFmtId="2" fontId="9" fillId="0" borderId="13" xfId="0" applyNumberFormat="1" applyFont="1" applyFill="1" applyBorder="1" applyAlignment="1" applyProtection="1">
      <alignment horizontal="right"/>
      <protection locked="0"/>
    </xf>
    <xf numFmtId="10" fontId="9" fillId="0" borderId="13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13" xfId="0" applyNumberFormat="1" applyFont="1" applyFill="1" applyBorder="1" applyAlignment="1" applyProtection="1">
      <alignment horizontal="left"/>
      <protection locked="0"/>
    </xf>
    <xf numFmtId="1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0" fontId="5" fillId="36" borderId="13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B1">
      <selection activeCell="A1" sqref="A1:H1"/>
    </sheetView>
  </sheetViews>
  <sheetFormatPr defaultColWidth="9.33203125" defaultRowHeight="12.75"/>
  <cols>
    <col min="1" max="1" width="2.5" style="0" hidden="1" customWidth="1"/>
    <col min="2" max="2" width="5.33203125" style="0" customWidth="1"/>
    <col min="3" max="3" width="7.33203125" style="0" customWidth="1"/>
    <col min="4" max="4" width="9.33203125" style="0" customWidth="1"/>
    <col min="5" max="5" width="83" style="0" customWidth="1"/>
    <col min="6" max="6" width="18" style="0" customWidth="1"/>
    <col min="7" max="7" width="20.5" style="0" customWidth="1"/>
    <col min="8" max="8" width="14.5" style="0" customWidth="1"/>
  </cols>
  <sheetData>
    <row r="1" spans="1:8" ht="46.5" customHeight="1">
      <c r="A1" s="37" t="s">
        <v>82</v>
      </c>
      <c r="B1" s="38"/>
      <c r="C1" s="38"/>
      <c r="D1" s="38"/>
      <c r="E1" s="38"/>
      <c r="F1" s="38"/>
      <c r="G1" s="38"/>
      <c r="H1" s="38"/>
    </row>
    <row r="2" spans="2:8" ht="11.25" customHeight="1">
      <c r="B2" s="39"/>
      <c r="C2" s="39"/>
      <c r="D2" s="39"/>
      <c r="E2" s="39"/>
      <c r="F2" s="39"/>
      <c r="G2" s="39"/>
      <c r="H2" s="39"/>
    </row>
    <row r="3" spans="1:8" ht="23.25" customHeight="1">
      <c r="A3" s="40"/>
      <c r="B3" s="40"/>
      <c r="C3" s="40"/>
      <c r="D3" s="40"/>
      <c r="E3" s="40"/>
      <c r="F3" s="40"/>
      <c r="G3" s="40"/>
      <c r="H3" s="40"/>
    </row>
    <row r="4" spans="1:8" ht="16.5" customHeight="1">
      <c r="A4" s="1"/>
      <c r="B4" s="2" t="s">
        <v>0</v>
      </c>
      <c r="C4" s="2" t="s">
        <v>1</v>
      </c>
      <c r="D4" s="2" t="s">
        <v>2</v>
      </c>
      <c r="E4" s="3" t="s">
        <v>81</v>
      </c>
      <c r="F4" s="4" t="s">
        <v>78</v>
      </c>
      <c r="G4" s="5" t="s">
        <v>79</v>
      </c>
      <c r="H4" s="5" t="s">
        <v>80</v>
      </c>
    </row>
    <row r="5" spans="1:8" ht="16.5" customHeight="1">
      <c r="A5" s="9"/>
      <c r="B5" s="10" t="s">
        <v>3</v>
      </c>
      <c r="C5" s="10"/>
      <c r="D5" s="10"/>
      <c r="E5" s="11" t="s">
        <v>4</v>
      </c>
      <c r="F5" s="12" t="s">
        <v>5</v>
      </c>
      <c r="G5" s="6">
        <f>G6</f>
        <v>143538.32</v>
      </c>
      <c r="H5" s="13">
        <f>G5/F5</f>
        <v>1</v>
      </c>
    </row>
    <row r="6" spans="1:8" ht="16.5" customHeight="1">
      <c r="A6" s="9"/>
      <c r="B6" s="14"/>
      <c r="C6" s="15" t="s">
        <v>6</v>
      </c>
      <c r="D6" s="16"/>
      <c r="E6" s="17" t="s">
        <v>7</v>
      </c>
      <c r="F6" s="18" t="s">
        <v>5</v>
      </c>
      <c r="G6" s="7">
        <f>G7+G8+G9</f>
        <v>143538.32</v>
      </c>
      <c r="H6" s="19">
        <f>G6/F6</f>
        <v>1</v>
      </c>
    </row>
    <row r="7" spans="1:8" ht="16.5" customHeight="1">
      <c r="A7" s="9"/>
      <c r="B7" s="20"/>
      <c r="C7" s="20"/>
      <c r="D7" s="21" t="s">
        <v>8</v>
      </c>
      <c r="E7" s="22" t="s">
        <v>9</v>
      </c>
      <c r="F7" s="23" t="s">
        <v>10</v>
      </c>
      <c r="G7" s="8" t="s">
        <v>10</v>
      </c>
      <c r="H7" s="44">
        <f aca="true" t="shared" si="0" ref="H7:H31">G7/F7</f>
        <v>1</v>
      </c>
    </row>
    <row r="8" spans="1:8" ht="16.5" customHeight="1">
      <c r="A8" s="9"/>
      <c r="B8" s="20"/>
      <c r="C8" s="20"/>
      <c r="D8" s="21" t="s">
        <v>11</v>
      </c>
      <c r="E8" s="22" t="s">
        <v>12</v>
      </c>
      <c r="F8" s="23" t="s">
        <v>13</v>
      </c>
      <c r="G8" s="8" t="s">
        <v>83</v>
      </c>
      <c r="H8" s="44">
        <f t="shared" si="0"/>
        <v>1</v>
      </c>
    </row>
    <row r="9" spans="1:8" ht="16.5" customHeight="1">
      <c r="A9" s="9"/>
      <c r="B9" s="20"/>
      <c r="C9" s="20"/>
      <c r="D9" s="21" t="s">
        <v>14</v>
      </c>
      <c r="E9" s="22" t="s">
        <v>15</v>
      </c>
      <c r="F9" s="23" t="s">
        <v>16</v>
      </c>
      <c r="G9" s="8" t="s">
        <v>84</v>
      </c>
      <c r="H9" s="44">
        <f t="shared" si="0"/>
        <v>1</v>
      </c>
    </row>
    <row r="10" spans="1:8" ht="16.5" customHeight="1">
      <c r="A10" s="9"/>
      <c r="B10" s="10" t="s">
        <v>17</v>
      </c>
      <c r="C10" s="10"/>
      <c r="D10" s="10"/>
      <c r="E10" s="11" t="s">
        <v>18</v>
      </c>
      <c r="F10" s="12" t="s">
        <v>19</v>
      </c>
      <c r="G10" s="6">
        <f>G11+G16</f>
        <v>24082.4</v>
      </c>
      <c r="H10" s="19">
        <f t="shared" si="0"/>
        <v>0.4768036746653996</v>
      </c>
    </row>
    <row r="11" spans="1:8" ht="16.5" customHeight="1">
      <c r="A11" s="9"/>
      <c r="B11" s="14"/>
      <c r="C11" s="15" t="s">
        <v>20</v>
      </c>
      <c r="D11" s="16"/>
      <c r="E11" s="17" t="s">
        <v>21</v>
      </c>
      <c r="F11" s="18" t="s">
        <v>22</v>
      </c>
      <c r="G11" s="7">
        <f>G12+G13+G14+G15</f>
        <v>21588</v>
      </c>
      <c r="H11" s="19">
        <f t="shared" si="0"/>
        <v>0.5383809666317522</v>
      </c>
    </row>
    <row r="12" spans="1:8" ht="16.5" customHeight="1">
      <c r="A12" s="9"/>
      <c r="B12" s="20"/>
      <c r="C12" s="20"/>
      <c r="D12" s="21" t="s">
        <v>23</v>
      </c>
      <c r="E12" s="22" t="s">
        <v>24</v>
      </c>
      <c r="F12" s="23" t="s">
        <v>25</v>
      </c>
      <c r="G12" s="8">
        <v>15745</v>
      </c>
      <c r="H12" s="44">
        <f t="shared" si="0"/>
        <v>0.5062700964630225</v>
      </c>
    </row>
    <row r="13" spans="1:8" ht="16.5" customHeight="1">
      <c r="A13" s="9"/>
      <c r="B13" s="20"/>
      <c r="C13" s="20"/>
      <c r="D13" s="21" t="s">
        <v>26</v>
      </c>
      <c r="E13" s="22" t="s">
        <v>27</v>
      </c>
      <c r="F13" s="23" t="s">
        <v>28</v>
      </c>
      <c r="G13" s="8">
        <v>2600</v>
      </c>
      <c r="H13" s="44">
        <f t="shared" si="0"/>
        <v>1</v>
      </c>
    </row>
    <row r="14" spans="1:8" ht="16.5" customHeight="1">
      <c r="A14" s="9"/>
      <c r="B14" s="20"/>
      <c r="C14" s="20"/>
      <c r="D14" s="21" t="s">
        <v>29</v>
      </c>
      <c r="E14" s="22" t="s">
        <v>30</v>
      </c>
      <c r="F14" s="23" t="s">
        <v>31</v>
      </c>
      <c r="G14" s="8">
        <v>2794</v>
      </c>
      <c r="H14" s="44">
        <f t="shared" si="0"/>
        <v>0.5016157989228007</v>
      </c>
    </row>
    <row r="15" spans="1:8" ht="16.5" customHeight="1">
      <c r="A15" s="9"/>
      <c r="B15" s="20"/>
      <c r="C15" s="20"/>
      <c r="D15" s="21" t="s">
        <v>32</v>
      </c>
      <c r="E15" s="22" t="s">
        <v>33</v>
      </c>
      <c r="F15" s="23" t="s">
        <v>34</v>
      </c>
      <c r="G15" s="8">
        <v>449</v>
      </c>
      <c r="H15" s="44">
        <f t="shared" si="0"/>
        <v>0.5422705314009661</v>
      </c>
    </row>
    <row r="16" spans="1:8" ht="16.5" customHeight="1">
      <c r="A16" s="9"/>
      <c r="B16" s="14"/>
      <c r="C16" s="15" t="s">
        <v>35</v>
      </c>
      <c r="D16" s="16"/>
      <c r="E16" s="17" t="s">
        <v>36</v>
      </c>
      <c r="F16" s="18" t="s">
        <v>37</v>
      </c>
      <c r="G16" s="7">
        <f>G17+G18+G19+G20+G21+G22</f>
        <v>2494.4</v>
      </c>
      <c r="H16" s="19">
        <f t="shared" si="0"/>
        <v>0.23961575408261288</v>
      </c>
    </row>
    <row r="17" spans="1:8" ht="16.5" customHeight="1">
      <c r="A17" s="9"/>
      <c r="B17" s="20"/>
      <c r="C17" s="20"/>
      <c r="D17" s="21" t="s">
        <v>38</v>
      </c>
      <c r="E17" s="22" t="s">
        <v>39</v>
      </c>
      <c r="F17" s="23" t="s">
        <v>40</v>
      </c>
      <c r="G17" s="8">
        <v>0</v>
      </c>
      <c r="H17" s="44">
        <f t="shared" si="0"/>
        <v>0</v>
      </c>
    </row>
    <row r="18" spans="1:8" ht="16.5" customHeight="1">
      <c r="A18" s="9"/>
      <c r="B18" s="20"/>
      <c r="C18" s="20"/>
      <c r="D18" s="21" t="s">
        <v>29</v>
      </c>
      <c r="E18" s="22" t="s">
        <v>30</v>
      </c>
      <c r="F18" s="23" t="s">
        <v>41</v>
      </c>
      <c r="G18" s="8">
        <v>267.19</v>
      </c>
      <c r="H18" s="44">
        <f t="shared" si="0"/>
        <v>0.21644106377635747</v>
      </c>
    </row>
    <row r="19" spans="1:8" ht="16.5" customHeight="1">
      <c r="A19" s="9"/>
      <c r="B19" s="20"/>
      <c r="C19" s="20"/>
      <c r="D19" s="21" t="s">
        <v>32</v>
      </c>
      <c r="E19" s="22" t="s">
        <v>33</v>
      </c>
      <c r="F19" s="23" t="s">
        <v>42</v>
      </c>
      <c r="G19" s="8">
        <v>43.35</v>
      </c>
      <c r="H19" s="44">
        <f t="shared" si="0"/>
        <v>0.2164361675570423</v>
      </c>
    </row>
    <row r="20" spans="1:8" ht="16.5" customHeight="1">
      <c r="A20" s="9"/>
      <c r="B20" s="20"/>
      <c r="C20" s="20"/>
      <c r="D20" s="21" t="s">
        <v>43</v>
      </c>
      <c r="E20" s="22" t="s">
        <v>44</v>
      </c>
      <c r="F20" s="23" t="s">
        <v>45</v>
      </c>
      <c r="G20" s="8">
        <v>1749.46</v>
      </c>
      <c r="H20" s="44">
        <f t="shared" si="0"/>
        <v>0.9886971166344535</v>
      </c>
    </row>
    <row r="21" spans="1:8" ht="16.5" customHeight="1">
      <c r="A21" s="9"/>
      <c r="B21" s="20"/>
      <c r="C21" s="20"/>
      <c r="D21" s="21" t="s">
        <v>8</v>
      </c>
      <c r="E21" s="22" t="s">
        <v>9</v>
      </c>
      <c r="F21" s="23" t="s">
        <v>46</v>
      </c>
      <c r="G21" s="8">
        <v>0</v>
      </c>
      <c r="H21" s="44">
        <f t="shared" si="0"/>
        <v>0</v>
      </c>
    </row>
    <row r="22" spans="1:8" ht="16.5" customHeight="1">
      <c r="A22" s="9"/>
      <c r="B22" s="20"/>
      <c r="C22" s="20"/>
      <c r="D22" s="21" t="s">
        <v>47</v>
      </c>
      <c r="E22" s="22" t="s">
        <v>48</v>
      </c>
      <c r="F22" s="23" t="s">
        <v>49</v>
      </c>
      <c r="G22" s="8">
        <v>434.4</v>
      </c>
      <c r="H22" s="44">
        <f t="shared" si="0"/>
        <v>0.6205714285714286</v>
      </c>
    </row>
    <row r="23" spans="1:8" ht="33.75" customHeight="1">
      <c r="A23" s="9"/>
      <c r="B23" s="10" t="s">
        <v>50</v>
      </c>
      <c r="C23" s="10"/>
      <c r="D23" s="10"/>
      <c r="E23" s="11" t="s">
        <v>51</v>
      </c>
      <c r="F23" s="12" t="s">
        <v>52</v>
      </c>
      <c r="G23" s="6">
        <f>G24</f>
        <v>482</v>
      </c>
      <c r="H23" s="19">
        <f t="shared" si="0"/>
        <v>0.501039501039501</v>
      </c>
    </row>
    <row r="24" spans="1:8" ht="16.5" customHeight="1">
      <c r="A24" s="9"/>
      <c r="B24" s="14"/>
      <c r="C24" s="15" t="s">
        <v>53</v>
      </c>
      <c r="D24" s="16"/>
      <c r="E24" s="17" t="s">
        <v>54</v>
      </c>
      <c r="F24" s="18" t="s">
        <v>52</v>
      </c>
      <c r="G24" s="7">
        <f>G25</f>
        <v>482</v>
      </c>
      <c r="H24" s="19">
        <f t="shared" si="0"/>
        <v>0.501039501039501</v>
      </c>
    </row>
    <row r="25" spans="1:8" ht="16.5" customHeight="1">
      <c r="A25" s="9"/>
      <c r="B25" s="20"/>
      <c r="C25" s="20"/>
      <c r="D25" s="21" t="s">
        <v>11</v>
      </c>
      <c r="E25" s="22" t="s">
        <v>12</v>
      </c>
      <c r="F25" s="23" t="s">
        <v>52</v>
      </c>
      <c r="G25" s="8">
        <v>482</v>
      </c>
      <c r="H25" s="44">
        <f t="shared" si="0"/>
        <v>0.501039501039501</v>
      </c>
    </row>
    <row r="26" spans="1:8" ht="16.5" customHeight="1">
      <c r="A26" s="9"/>
      <c r="B26" s="10" t="s">
        <v>55</v>
      </c>
      <c r="C26" s="10"/>
      <c r="D26" s="10"/>
      <c r="E26" s="11" t="s">
        <v>56</v>
      </c>
      <c r="F26" s="12" t="s">
        <v>57</v>
      </c>
      <c r="G26" s="6">
        <f>G27</f>
        <v>0</v>
      </c>
      <c r="H26" s="19">
        <f t="shared" si="0"/>
        <v>0</v>
      </c>
    </row>
    <row r="27" spans="1:8" ht="16.5" customHeight="1">
      <c r="A27" s="9"/>
      <c r="B27" s="14"/>
      <c r="C27" s="15" t="s">
        <v>58</v>
      </c>
      <c r="D27" s="16"/>
      <c r="E27" s="17" t="s">
        <v>59</v>
      </c>
      <c r="F27" s="18" t="s">
        <v>57</v>
      </c>
      <c r="G27" s="7">
        <f>G28</f>
        <v>0</v>
      </c>
      <c r="H27" s="19">
        <f t="shared" si="0"/>
        <v>0</v>
      </c>
    </row>
    <row r="28" spans="1:8" ht="16.5" customHeight="1">
      <c r="A28" s="9"/>
      <c r="B28" s="20"/>
      <c r="C28" s="20"/>
      <c r="D28" s="21" t="s">
        <v>11</v>
      </c>
      <c r="E28" s="22" t="s">
        <v>12</v>
      </c>
      <c r="F28" s="23" t="s">
        <v>57</v>
      </c>
      <c r="G28" s="8">
        <v>0</v>
      </c>
      <c r="H28" s="44">
        <f t="shared" si="0"/>
        <v>0</v>
      </c>
    </row>
    <row r="29" spans="1:8" ht="16.5" customHeight="1">
      <c r="A29" s="9"/>
      <c r="B29" s="10" t="s">
        <v>60</v>
      </c>
      <c r="C29" s="10"/>
      <c r="D29" s="10"/>
      <c r="E29" s="11" t="s">
        <v>61</v>
      </c>
      <c r="F29" s="12" t="s">
        <v>62</v>
      </c>
      <c r="G29" s="6">
        <f>G30+G37</f>
        <v>799845.1599999999</v>
      </c>
      <c r="H29" s="19">
        <f t="shared" si="0"/>
        <v>0.4926368317319536</v>
      </c>
    </row>
    <row r="30" spans="1:8" ht="28.5" customHeight="1">
      <c r="A30" s="9"/>
      <c r="B30" s="14"/>
      <c r="C30" s="15" t="s">
        <v>63</v>
      </c>
      <c r="D30" s="16"/>
      <c r="E30" s="17" t="s">
        <v>64</v>
      </c>
      <c r="F30" s="18" t="s">
        <v>65</v>
      </c>
      <c r="G30" s="7">
        <f>G31+G33+G34+G35+G36</f>
        <v>797739.5599999999</v>
      </c>
      <c r="H30" s="19">
        <f t="shared" si="0"/>
        <v>0.4921280444170265</v>
      </c>
    </row>
    <row r="31" spans="1:8" ht="15.75" customHeight="1">
      <c r="A31" s="9"/>
      <c r="B31" s="20"/>
      <c r="C31" s="20"/>
      <c r="D31" s="21" t="s">
        <v>66</v>
      </c>
      <c r="E31" s="22" t="s">
        <v>67</v>
      </c>
      <c r="F31" s="23" t="s">
        <v>68</v>
      </c>
      <c r="G31" s="8">
        <v>769158.1</v>
      </c>
      <c r="H31" s="44">
        <f t="shared" si="0"/>
        <v>0.4932808942646238</v>
      </c>
    </row>
    <row r="32" spans="1:8" ht="66" customHeight="1" hidden="1">
      <c r="A32" s="41"/>
      <c r="B32" s="41"/>
      <c r="C32" s="41"/>
      <c r="D32" s="41"/>
      <c r="E32" s="41"/>
      <c r="F32" s="41"/>
      <c r="G32" s="41"/>
      <c r="H32" s="41"/>
    </row>
    <row r="33" spans="1:8" ht="16.5" customHeight="1">
      <c r="A33" s="25"/>
      <c r="B33" s="26"/>
      <c r="C33" s="26"/>
      <c r="D33" s="26" t="s">
        <v>23</v>
      </c>
      <c r="E33" s="27" t="s">
        <v>24</v>
      </c>
      <c r="F33" s="8" t="s">
        <v>69</v>
      </c>
      <c r="G33" s="8">
        <v>17660</v>
      </c>
      <c r="H33" s="24">
        <f aca="true" t="shared" si="1" ref="H33:H38">G33/F33</f>
        <v>0.4732047159699893</v>
      </c>
    </row>
    <row r="34" spans="1:9" ht="16.5" customHeight="1">
      <c r="A34" s="25"/>
      <c r="B34" s="26"/>
      <c r="C34" s="26"/>
      <c r="D34" s="26" t="s">
        <v>26</v>
      </c>
      <c r="E34" s="27" t="s">
        <v>27</v>
      </c>
      <c r="F34" s="8" t="s">
        <v>70</v>
      </c>
      <c r="G34" s="8">
        <v>3000</v>
      </c>
      <c r="H34" s="34">
        <f t="shared" si="1"/>
        <v>1</v>
      </c>
      <c r="I34" s="24"/>
    </row>
    <row r="35" spans="1:8" ht="16.5" customHeight="1">
      <c r="A35" s="25"/>
      <c r="B35" s="26"/>
      <c r="C35" s="26"/>
      <c r="D35" s="26" t="s">
        <v>29</v>
      </c>
      <c r="E35" s="27" t="s">
        <v>30</v>
      </c>
      <c r="F35" s="8" t="s">
        <v>71</v>
      </c>
      <c r="G35" s="8">
        <v>6577.24</v>
      </c>
      <c r="H35" s="24">
        <f t="shared" si="1"/>
        <v>0.3342093495934959</v>
      </c>
    </row>
    <row r="36" spans="1:8" ht="16.5" customHeight="1">
      <c r="A36" s="25"/>
      <c r="B36" s="26"/>
      <c r="C36" s="26"/>
      <c r="D36" s="26" t="s">
        <v>11</v>
      </c>
      <c r="E36" s="27" t="s">
        <v>12</v>
      </c>
      <c r="F36" s="8" t="s">
        <v>72</v>
      </c>
      <c r="G36" s="8">
        <v>1344.22</v>
      </c>
      <c r="H36" s="24">
        <f t="shared" si="1"/>
        <v>0.7770057803468208</v>
      </c>
    </row>
    <row r="37" spans="1:8" ht="38.25" customHeight="1">
      <c r="A37" s="25"/>
      <c r="B37" s="28"/>
      <c r="C37" s="29" t="s">
        <v>73</v>
      </c>
      <c r="D37" s="30"/>
      <c r="E37" s="31" t="s">
        <v>74</v>
      </c>
      <c r="F37" s="7" t="s">
        <v>28</v>
      </c>
      <c r="G37" s="7">
        <f>G38</f>
        <v>2105.6</v>
      </c>
      <c r="H37" s="32">
        <f t="shared" si="1"/>
        <v>0.8098461538461538</v>
      </c>
    </row>
    <row r="38" spans="1:8" ht="15.75" customHeight="1">
      <c r="A38" s="25"/>
      <c r="B38" s="26"/>
      <c r="C38" s="26"/>
      <c r="D38" s="26" t="s">
        <v>75</v>
      </c>
      <c r="E38" s="27" t="s">
        <v>76</v>
      </c>
      <c r="F38" s="8" t="s">
        <v>28</v>
      </c>
      <c r="G38" s="8">
        <v>2105.6</v>
      </c>
      <c r="H38" s="24">
        <f t="shared" si="1"/>
        <v>0.8098461538461538</v>
      </c>
    </row>
    <row r="39" spans="1:8" ht="5.25" customHeight="1" hidden="1">
      <c r="A39" s="42"/>
      <c r="B39" s="42"/>
      <c r="C39" s="42"/>
      <c r="D39" s="42"/>
      <c r="E39" s="42"/>
      <c r="F39" s="42"/>
      <c r="G39" s="42"/>
      <c r="H39" s="42"/>
    </row>
    <row r="40" spans="1:8" ht="16.5" customHeight="1">
      <c r="A40" s="25"/>
      <c r="B40" s="43" t="s">
        <v>77</v>
      </c>
      <c r="C40" s="43"/>
      <c r="D40" s="43"/>
      <c r="E40" s="43"/>
      <c r="F40" s="35">
        <f>F29+F26+F23+F10+F5</f>
        <v>1818808.32</v>
      </c>
      <c r="G40" s="35">
        <f>G29+G26+G23+G10+G5</f>
        <v>967947.8799999999</v>
      </c>
      <c r="H40" s="36">
        <f>G40/F40</f>
        <v>0.5321879548032856</v>
      </c>
    </row>
    <row r="43" ht="12.75">
      <c r="I43" s="33"/>
    </row>
  </sheetData>
  <sheetProtection/>
  <mergeCells count="6">
    <mergeCell ref="A1:H1"/>
    <mergeCell ref="B2:H2"/>
    <mergeCell ref="A3:H3"/>
    <mergeCell ref="A32:H32"/>
    <mergeCell ref="A39:H39"/>
    <mergeCell ref="B40:E4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2011-08-31T06:51:45Z</cp:lastPrinted>
  <dcterms:modified xsi:type="dcterms:W3CDTF">2011-08-31T06:52:40Z</dcterms:modified>
  <cp:category/>
  <cp:version/>
  <cp:contentType/>
  <cp:contentStatus/>
</cp:coreProperties>
</file>